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isure" sheetId="1" r:id="rId1"/>
    <sheet name="Foglio2" sheetId="2" r:id="rId2"/>
    <sheet name="Foglio3" sheetId="3" r:id="rId3"/>
  </sheets>
  <definedNames>
    <definedName name="_xlnm.Print_Area" localSheetId="0">Misure!$A$1:$M$34</definedName>
  </definedNames>
  <calcPr calcId="125725"/>
</workbook>
</file>

<file path=xl/calcChain.xml><?xml version="1.0" encoding="utf-8"?>
<calcChain xmlns="http://schemas.openxmlformats.org/spreadsheetml/2006/main">
  <c r="F32" i="1"/>
  <c r="F31"/>
  <c r="K14"/>
  <c r="E24" s="1"/>
  <c r="K13"/>
  <c r="D24" s="1"/>
  <c r="F14"/>
  <c r="F16" s="1"/>
  <c r="F13"/>
  <c r="D23" s="1"/>
  <c r="C14"/>
  <c r="C16" s="1"/>
  <c r="E22" s="1"/>
  <c r="E31" s="1"/>
  <c r="C13"/>
  <c r="D22" s="1"/>
  <c r="D31" s="1"/>
  <c r="D26"/>
  <c r="J23" l="1"/>
  <c r="J24"/>
  <c r="D32"/>
  <c r="J22"/>
  <c r="J25" l="1"/>
  <c r="J26" s="1"/>
  <c r="E32" l="1"/>
</calcChain>
</file>

<file path=xl/sharedStrings.xml><?xml version="1.0" encoding="utf-8"?>
<sst xmlns="http://schemas.openxmlformats.org/spreadsheetml/2006/main" count="50" uniqueCount="47">
  <si>
    <t>Grandezza</t>
  </si>
  <si>
    <t>errore</t>
  </si>
  <si>
    <t>L</t>
  </si>
  <si>
    <t>p</t>
  </si>
  <si>
    <t>er(L) =</t>
  </si>
  <si>
    <t>Errori relativi</t>
  </si>
  <si>
    <t>valore</t>
  </si>
  <si>
    <t>DATI</t>
  </si>
  <si>
    <t>RISULTATI</t>
  </si>
  <si>
    <t>MOMENTO D'INERZIA DEL PENDOLO BALISTICO PASCO ME-6830</t>
  </si>
  <si>
    <t>Dist. asse-CM (m)</t>
  </si>
  <si>
    <t>Pi greco</t>
  </si>
  <si>
    <t>T</t>
  </si>
  <si>
    <t>Massa totale (kg)</t>
  </si>
  <si>
    <t>M</t>
  </si>
  <si>
    <t>g</t>
  </si>
  <si>
    <t>Accelerazione gravitaz.</t>
  </si>
  <si>
    <t>I</t>
  </si>
  <si>
    <t>er(T) =</t>
  </si>
  <si>
    <t>er(M) =</t>
  </si>
  <si>
    <t>Li</t>
  </si>
  <si>
    <t xml:space="preserve">L media (m) = </t>
  </si>
  <si>
    <t xml:space="preserve">errore casuale (m) = </t>
  </si>
  <si>
    <t xml:space="preserve">sensibilità (m) = </t>
  </si>
  <si>
    <t>ΔTi</t>
  </si>
  <si>
    <t xml:space="preserve">errore casuale (s) = </t>
  </si>
  <si>
    <t xml:space="preserve">sensibilità (s) = </t>
  </si>
  <si>
    <t xml:space="preserve">errore stimato (m) = </t>
  </si>
  <si>
    <t xml:space="preserve">errore stimato (s) = </t>
  </si>
  <si>
    <t xml:space="preserve">Massa totale (kg) = </t>
  </si>
  <si>
    <t>Massa pend. (kg) =</t>
  </si>
  <si>
    <t>Massa biglia (kg) =</t>
  </si>
  <si>
    <t xml:space="preserve">Massa agg. (kg) = </t>
  </si>
  <si>
    <t>sensib.</t>
  </si>
  <si>
    <t xml:space="preserve">errore stimato (kg) = </t>
  </si>
  <si>
    <t>misure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</si>
  <si>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 xml:space="preserve">t medio (s) = </t>
    </r>
  </si>
  <si>
    <r>
      <t>Periodo (=</t>
    </r>
    <r>
      <rPr>
        <sz val="11"/>
        <color theme="1"/>
        <rFont val="Calibri"/>
        <family val="2"/>
      </rPr>
      <t>Δt/10)</t>
    </r>
    <r>
      <rPr>
        <sz val="11"/>
        <color theme="1"/>
        <rFont val="Calibri"/>
        <family val="2"/>
        <scheme val="minor"/>
      </rPr>
      <t xml:space="preserve"> (s)</t>
    </r>
  </si>
  <si>
    <r>
      <t>er(T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) =</t>
    </r>
  </si>
  <si>
    <r>
      <t>er(LMgT</t>
    </r>
    <r>
      <rPr>
        <sz val="11"/>
        <color theme="1"/>
        <rFont val="Calibri"/>
        <family val="2"/>
      </rPr>
      <t>²) =</t>
    </r>
  </si>
  <si>
    <t>Centro di massa</t>
  </si>
  <si>
    <t>Periodo</t>
  </si>
  <si>
    <t>Massa</t>
  </si>
  <si>
    <r>
      <rPr>
        <b/>
        <sz val="11"/>
        <color theme="1"/>
        <rFont val="Calibri"/>
        <family val="2"/>
        <scheme val="minor"/>
      </rPr>
      <t>Momento d'inerzia</t>
    </r>
    <r>
      <rPr>
        <sz val="11"/>
        <color theme="1"/>
        <rFont val="Calibri"/>
        <family val="2"/>
        <scheme val="minor"/>
      </rPr>
      <t xml:space="preserve"> (kg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)</t>
    </r>
  </si>
  <si>
    <r>
      <t>Centro di massa-asse</t>
    </r>
    <r>
      <rPr>
        <sz val="11"/>
        <color theme="1"/>
        <rFont val="Calibri"/>
        <family val="2"/>
        <scheme val="minor"/>
      </rPr>
      <t xml:space="preserve">  (m)</t>
    </r>
  </si>
  <si>
    <r>
      <t>Inserire i dati utilizzando le celle con riquadro</t>
    </r>
    <r>
      <rPr>
        <sz val="11"/>
        <color theme="1"/>
        <rFont val="Calibri"/>
        <family val="2"/>
        <scheme val="minor"/>
      </rPr>
      <t xml:space="preserve"> (le altre contengono le formule per elaborare i dati e calcolare i risultati)</t>
    </r>
  </si>
  <si>
    <t>%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</si>
</sst>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2" borderId="0" xfId="0" applyNumberFormat="1" applyFill="1" applyBorder="1" applyAlignment="1" applyProtection="1">
      <alignment horizontal="center"/>
    </xf>
    <xf numFmtId="164" fontId="0" fillId="2" borderId="0" xfId="0" applyNumberFormat="1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Border="1" applyAlignment="1" applyProtection="1"/>
    <xf numFmtId="0" fontId="0" fillId="2" borderId="0" xfId="0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0" xfId="0" applyNumberFormat="1" applyFill="1" applyAlignment="1" applyProtection="1">
      <alignment horizontal="center"/>
    </xf>
    <xf numFmtId="164" fontId="0" fillId="2" borderId="0" xfId="0" applyNumberFormat="1" applyFill="1" applyProtection="1"/>
    <xf numFmtId="0" fontId="0" fillId="2" borderId="0" xfId="0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0" fillId="2" borderId="1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3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Alignment="1" applyProtection="1"/>
    <xf numFmtId="0" fontId="0" fillId="2" borderId="0" xfId="0" applyFill="1" applyBorder="1" applyAlignment="1" applyProtection="1">
      <alignment horizontal="center"/>
    </xf>
    <xf numFmtId="2" fontId="0" fillId="2" borderId="0" xfId="0" applyNumberForma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6" xfId="0" applyFill="1" applyBorder="1" applyProtection="1"/>
    <xf numFmtId="0" fontId="0" fillId="2" borderId="7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0" fillId="2" borderId="0" xfId="0" applyFill="1" applyProtection="1"/>
    <xf numFmtId="0" fontId="0" fillId="2" borderId="0" xfId="0" applyFill="1" applyProtection="1"/>
    <xf numFmtId="0" fontId="0" fillId="2" borderId="12" xfId="0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3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1" fillId="2" borderId="15" xfId="0" applyFont="1" applyFill="1" applyBorder="1" applyProtection="1"/>
    <xf numFmtId="0" fontId="0" fillId="2" borderId="17" xfId="0" applyFill="1" applyBorder="1" applyProtection="1"/>
    <xf numFmtId="0" fontId="0" fillId="2" borderId="18" xfId="0" applyFill="1" applyBorder="1" applyAlignment="1" applyProtection="1">
      <alignment horizontal="center"/>
    </xf>
    <xf numFmtId="0" fontId="0" fillId="2" borderId="18" xfId="0" applyFill="1" applyBorder="1" applyProtection="1"/>
    <xf numFmtId="0" fontId="0" fillId="2" borderId="19" xfId="0" applyFill="1" applyBorder="1" applyProtection="1"/>
    <xf numFmtId="164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2" fontId="0" fillId="2" borderId="0" xfId="0" applyNumberFormat="1" applyFill="1" applyAlignment="1" applyProtection="1">
      <alignment horizontal="center"/>
    </xf>
    <xf numFmtId="0" fontId="5" fillId="3" borderId="0" xfId="0" applyFont="1" applyFill="1" applyAlignment="1" applyProtection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Protection="1"/>
    <xf numFmtId="0" fontId="1" fillId="2" borderId="0" xfId="0" applyFont="1" applyFill="1" applyAlignment="1" applyProtection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showGridLines="0" tabSelected="1" workbookViewId="0">
      <selection activeCell="B39" sqref="B39"/>
    </sheetView>
  </sheetViews>
  <sheetFormatPr defaultRowHeight="15"/>
  <cols>
    <col min="1" max="1" width="5.85546875" style="3" customWidth="1"/>
    <col min="2" max="2" width="24.140625" style="3" customWidth="1"/>
    <col min="3" max="3" width="9.140625" style="4"/>
    <col min="4" max="4" width="12" style="4" bestFit="1" customWidth="1"/>
    <col min="5" max="5" width="9.140625" style="3" customWidth="1"/>
    <col min="6" max="6" width="6.7109375" style="3" customWidth="1"/>
    <col min="7" max="7" width="6.28515625" style="3" customWidth="1"/>
    <col min="8" max="8" width="9.140625" style="3" customWidth="1"/>
    <col min="9" max="9" width="10.7109375" style="3" customWidth="1"/>
    <col min="10" max="10" width="9.140625" style="3"/>
    <col min="11" max="11" width="12" style="3" customWidth="1"/>
    <col min="12" max="12" width="9.7109375" style="3" bestFit="1" customWidth="1"/>
    <col min="13" max="16384" width="9.140625" style="3"/>
  </cols>
  <sheetData>
    <row r="1" spans="1:13" ht="15" customHeight="1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>
      <c r="A4" s="37"/>
      <c r="B4" s="6"/>
      <c r="C4" s="8"/>
      <c r="D4" s="8"/>
      <c r="E4" s="6"/>
      <c r="F4" s="6"/>
      <c r="G4" s="6"/>
      <c r="H4" s="6"/>
      <c r="I4" s="6"/>
      <c r="J4" s="6"/>
      <c r="K4" s="6"/>
      <c r="L4" s="6"/>
      <c r="M4" s="6"/>
    </row>
    <row r="5" spans="1:13">
      <c r="A5" s="37"/>
      <c r="B5" s="6"/>
      <c r="C5" s="10" t="s">
        <v>40</v>
      </c>
      <c r="D5" s="8"/>
      <c r="E5" s="6"/>
      <c r="F5" s="62" t="s">
        <v>41</v>
      </c>
      <c r="G5" s="62"/>
      <c r="H5" s="6"/>
      <c r="I5" s="6"/>
      <c r="J5" s="6"/>
      <c r="K5" s="62" t="s">
        <v>42</v>
      </c>
      <c r="L5" s="62"/>
      <c r="M5" s="6"/>
    </row>
    <row r="6" spans="1:13">
      <c r="A6" s="37"/>
      <c r="B6" s="6"/>
      <c r="C6" s="9" t="s">
        <v>20</v>
      </c>
      <c r="D6" s="10"/>
      <c r="E6" s="6"/>
      <c r="F6" s="67" t="s">
        <v>24</v>
      </c>
      <c r="G6" s="67"/>
      <c r="H6" s="6"/>
      <c r="I6" s="6"/>
      <c r="J6" s="6"/>
      <c r="K6" s="8" t="s">
        <v>35</v>
      </c>
      <c r="L6" s="8" t="s">
        <v>33</v>
      </c>
      <c r="M6" s="6"/>
    </row>
    <row r="7" spans="1:13">
      <c r="A7" s="37"/>
      <c r="B7" s="11">
        <v>1</v>
      </c>
      <c r="C7" s="12"/>
      <c r="D7" s="8"/>
      <c r="E7" s="11">
        <v>1</v>
      </c>
      <c r="F7" s="59"/>
      <c r="G7" s="59"/>
      <c r="H7" s="6"/>
      <c r="I7" s="61" t="s">
        <v>30</v>
      </c>
      <c r="J7" s="61"/>
      <c r="K7" s="13"/>
      <c r="L7" s="13"/>
      <c r="M7" s="6"/>
    </row>
    <row r="8" spans="1:13">
      <c r="A8" s="37"/>
      <c r="B8" s="11">
        <v>2</v>
      </c>
      <c r="C8" s="12"/>
      <c r="D8" s="8"/>
      <c r="E8" s="11">
        <v>2</v>
      </c>
      <c r="F8" s="59"/>
      <c r="G8" s="59"/>
      <c r="H8" s="6"/>
      <c r="I8" s="61" t="s">
        <v>31</v>
      </c>
      <c r="J8" s="61"/>
      <c r="K8" s="13"/>
      <c r="L8" s="13"/>
      <c r="M8" s="6"/>
    </row>
    <row r="9" spans="1:13">
      <c r="A9" s="37"/>
      <c r="B9" s="11">
        <v>3</v>
      </c>
      <c r="C9" s="12"/>
      <c r="D9" s="8"/>
      <c r="E9" s="11">
        <v>3</v>
      </c>
      <c r="F9" s="59"/>
      <c r="G9" s="59"/>
      <c r="H9" s="6"/>
      <c r="I9" s="61" t="s">
        <v>32</v>
      </c>
      <c r="J9" s="61"/>
      <c r="K9" s="13"/>
      <c r="L9" s="13"/>
      <c r="M9" s="6"/>
    </row>
    <row r="10" spans="1:13">
      <c r="A10" s="37"/>
      <c r="B10" s="11">
        <v>4</v>
      </c>
      <c r="C10" s="12"/>
      <c r="D10" s="8"/>
      <c r="E10" s="11">
        <v>4</v>
      </c>
      <c r="F10" s="59"/>
      <c r="G10" s="59"/>
      <c r="H10" s="6"/>
      <c r="I10" s="6"/>
      <c r="J10" s="6"/>
      <c r="K10" s="6"/>
      <c r="L10" s="6"/>
      <c r="M10" s="6"/>
    </row>
    <row r="11" spans="1:13">
      <c r="A11" s="37"/>
      <c r="B11" s="11">
        <v>5</v>
      </c>
      <c r="C11" s="12"/>
      <c r="D11" s="8"/>
      <c r="E11" s="11">
        <v>5</v>
      </c>
      <c r="F11" s="59"/>
      <c r="G11" s="59"/>
      <c r="H11" s="6"/>
      <c r="I11" s="6"/>
      <c r="J11" s="6"/>
      <c r="K11" s="6"/>
      <c r="L11" s="6"/>
      <c r="M11" s="6"/>
    </row>
    <row r="12" spans="1:13">
      <c r="A12" s="37"/>
      <c r="B12" s="6"/>
      <c r="C12" s="8"/>
      <c r="D12" s="8"/>
      <c r="E12" s="6"/>
      <c r="F12" s="8"/>
      <c r="G12" s="6"/>
      <c r="H12" s="6"/>
      <c r="I12" s="6"/>
      <c r="J12" s="6"/>
      <c r="K12" s="6"/>
      <c r="L12" s="6"/>
      <c r="M12" s="6"/>
    </row>
    <row r="13" spans="1:13">
      <c r="A13" s="37"/>
      <c r="B13" s="11" t="s">
        <v>21</v>
      </c>
      <c r="C13" s="14" t="e">
        <f>AVERAGE(C7:C12)</f>
        <v>#DIV/0!</v>
      </c>
      <c r="D13" s="8"/>
      <c r="E13" s="11" t="s">
        <v>36</v>
      </c>
      <c r="F13" s="57" t="e">
        <f>AVERAGE(F7:F12)</f>
        <v>#DIV/0!</v>
      </c>
      <c r="G13" s="57"/>
      <c r="H13" s="6"/>
      <c r="I13" s="61" t="s">
        <v>29</v>
      </c>
      <c r="J13" s="61"/>
      <c r="K13" s="15">
        <f>K7+K8+K9</f>
        <v>0</v>
      </c>
      <c r="L13" s="6"/>
      <c r="M13" s="6"/>
    </row>
    <row r="14" spans="1:13">
      <c r="A14" s="37"/>
      <c r="B14" s="11" t="s">
        <v>22</v>
      </c>
      <c r="C14" s="14">
        <f>(MAX(C7:C11)-MIN(C7:C11))/2</f>
        <v>0</v>
      </c>
      <c r="D14" s="8"/>
      <c r="E14" s="11" t="s">
        <v>25</v>
      </c>
      <c r="F14" s="57">
        <f>(MAX(F7:F11)-MIN(F7:F11))/2</f>
        <v>0</v>
      </c>
      <c r="G14" s="57"/>
      <c r="H14" s="6"/>
      <c r="I14" s="61" t="s">
        <v>34</v>
      </c>
      <c r="J14" s="61"/>
      <c r="K14" s="15">
        <f>L7+L8+L9</f>
        <v>0</v>
      </c>
      <c r="L14" s="6"/>
      <c r="M14" s="6"/>
    </row>
    <row r="15" spans="1:13">
      <c r="A15" s="37"/>
      <c r="B15" s="11" t="s">
        <v>23</v>
      </c>
      <c r="C15" s="12"/>
      <c r="D15" s="8"/>
      <c r="E15" s="11" t="s">
        <v>26</v>
      </c>
      <c r="F15" s="63"/>
      <c r="G15" s="64"/>
      <c r="H15" s="6"/>
      <c r="I15" s="61"/>
      <c r="J15" s="61"/>
      <c r="K15" s="6"/>
      <c r="L15" s="6"/>
      <c r="M15" s="6"/>
    </row>
    <row r="16" spans="1:13">
      <c r="A16" s="37"/>
      <c r="B16" s="16" t="s">
        <v>27</v>
      </c>
      <c r="C16" s="14">
        <f>MAX(C14:C15)</f>
        <v>0</v>
      </c>
      <c r="D16" s="8"/>
      <c r="E16" s="16" t="s">
        <v>28</v>
      </c>
      <c r="F16" s="57">
        <f>MAX(F14:F15)</f>
        <v>0</v>
      </c>
      <c r="G16" s="57"/>
      <c r="H16" s="6"/>
      <c r="I16" s="61"/>
      <c r="J16" s="61"/>
      <c r="K16" s="6"/>
      <c r="L16" s="6"/>
      <c r="M16" s="6"/>
    </row>
    <row r="17" spans="1:13">
      <c r="A17" s="37"/>
      <c r="B17" s="17"/>
      <c r="C17" s="18"/>
      <c r="D17" s="19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37"/>
      <c r="B18" s="6"/>
      <c r="C18" s="8"/>
      <c r="D18" s="8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37"/>
      <c r="B19" s="6"/>
      <c r="C19" s="8"/>
      <c r="D19" s="8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37"/>
      <c r="B20" s="20"/>
      <c r="C20" s="21" t="s">
        <v>7</v>
      </c>
      <c r="D20" s="21"/>
      <c r="E20" s="22"/>
      <c r="F20" s="23"/>
      <c r="G20" s="6"/>
      <c r="H20" s="20"/>
      <c r="I20" s="22"/>
      <c r="J20" s="22"/>
      <c r="K20" s="23"/>
      <c r="L20" s="5"/>
      <c r="M20" s="6"/>
    </row>
    <row r="21" spans="1:13">
      <c r="A21" s="37"/>
      <c r="B21" s="65" t="s">
        <v>0</v>
      </c>
      <c r="C21" s="66"/>
      <c r="D21" s="24" t="s">
        <v>6</v>
      </c>
      <c r="E21" s="24" t="s">
        <v>1</v>
      </c>
      <c r="F21" s="25"/>
      <c r="G21" s="6"/>
      <c r="H21" s="26"/>
      <c r="I21" s="60" t="s">
        <v>5</v>
      </c>
      <c r="J21" s="60"/>
      <c r="K21" s="27"/>
      <c r="L21" s="7"/>
      <c r="M21" s="6"/>
    </row>
    <row r="22" spans="1:13">
      <c r="A22" s="37"/>
      <c r="B22" s="26" t="s">
        <v>10</v>
      </c>
      <c r="C22" s="28" t="s">
        <v>2</v>
      </c>
      <c r="D22" s="1" t="e">
        <f>C13</f>
        <v>#DIV/0!</v>
      </c>
      <c r="E22" s="2">
        <f>C16</f>
        <v>0</v>
      </c>
      <c r="F22" s="25"/>
      <c r="G22" s="6"/>
      <c r="H22" s="26"/>
      <c r="I22" s="5" t="s">
        <v>4</v>
      </c>
      <c r="J22" s="5" t="e">
        <f>E22/D22</f>
        <v>#DIV/0!</v>
      </c>
      <c r="K22" s="25"/>
      <c r="L22" s="5"/>
      <c r="M22" s="6"/>
    </row>
    <row r="23" spans="1:13">
      <c r="A23" s="37"/>
      <c r="B23" s="26" t="s">
        <v>37</v>
      </c>
      <c r="C23" s="28" t="s">
        <v>12</v>
      </c>
      <c r="D23" s="29" t="e">
        <f>F13/10</f>
        <v>#DIV/0!</v>
      </c>
      <c r="E23" s="5">
        <v>0.01</v>
      </c>
      <c r="F23" s="25"/>
      <c r="G23" s="6"/>
      <c r="H23" s="26"/>
      <c r="I23" s="5" t="s">
        <v>18</v>
      </c>
      <c r="J23" s="5" t="e">
        <f>F16/F13</f>
        <v>#DIV/0!</v>
      </c>
      <c r="K23" s="25"/>
      <c r="L23" s="5"/>
      <c r="M23" s="6"/>
    </row>
    <row r="24" spans="1:13">
      <c r="A24" s="37"/>
      <c r="B24" s="26" t="s">
        <v>13</v>
      </c>
      <c r="C24" s="28" t="s">
        <v>14</v>
      </c>
      <c r="D24" s="1">
        <f>K13</f>
        <v>0</v>
      </c>
      <c r="E24" s="2">
        <f>K14</f>
        <v>0</v>
      </c>
      <c r="F24" s="25"/>
      <c r="G24" s="6"/>
      <c r="H24" s="26"/>
      <c r="I24" s="5" t="s">
        <v>19</v>
      </c>
      <c r="J24" s="5" t="e">
        <f>E24/D24</f>
        <v>#DIV/0!</v>
      </c>
      <c r="K24" s="25"/>
      <c r="L24" s="5"/>
      <c r="M24" s="6"/>
    </row>
    <row r="25" spans="1:13">
      <c r="A25" s="37"/>
      <c r="B25" s="26" t="s">
        <v>16</v>
      </c>
      <c r="C25" s="28" t="s">
        <v>15</v>
      </c>
      <c r="D25" s="1">
        <v>9.8070000000000004</v>
      </c>
      <c r="E25" s="5">
        <v>1E-3</v>
      </c>
      <c r="F25" s="25"/>
      <c r="G25" s="6"/>
      <c r="H25" s="26"/>
      <c r="I25" s="5" t="s">
        <v>38</v>
      </c>
      <c r="J25" s="5" t="e">
        <f>2*J22</f>
        <v>#DIV/0!</v>
      </c>
      <c r="K25" s="25"/>
      <c r="L25" s="5"/>
      <c r="M25" s="6"/>
    </row>
    <row r="26" spans="1:13">
      <c r="A26" s="37"/>
      <c r="B26" s="26" t="s">
        <v>11</v>
      </c>
      <c r="C26" s="30" t="s">
        <v>3</v>
      </c>
      <c r="D26" s="28">
        <f>PI()</f>
        <v>3.1415926535897931</v>
      </c>
      <c r="E26" s="5"/>
      <c r="F26" s="25"/>
      <c r="G26" s="6"/>
      <c r="H26" s="26"/>
      <c r="I26" s="5" t="s">
        <v>39</v>
      </c>
      <c r="J26" s="5" t="e">
        <f>J22+J24+J25+(E25/D25)</f>
        <v>#DIV/0!</v>
      </c>
      <c r="K26" s="25"/>
      <c r="L26" s="5"/>
      <c r="M26" s="6"/>
    </row>
    <row r="27" spans="1:13">
      <c r="A27" s="37"/>
      <c r="B27" s="31"/>
      <c r="C27" s="32"/>
      <c r="D27" s="32"/>
      <c r="E27" s="33"/>
      <c r="F27" s="34"/>
      <c r="G27" s="6"/>
      <c r="H27" s="31"/>
      <c r="I27" s="33"/>
      <c r="J27" s="33"/>
      <c r="K27" s="34"/>
      <c r="L27" s="5"/>
      <c r="M27" s="6"/>
    </row>
    <row r="28" spans="1:13" ht="15.75" thickBot="1">
      <c r="A28" s="37"/>
      <c r="B28" s="5"/>
      <c r="C28" s="28"/>
      <c r="D28" s="28"/>
      <c r="E28" s="5"/>
      <c r="F28" s="5"/>
      <c r="G28" s="6"/>
      <c r="H28" s="5"/>
      <c r="I28" s="5"/>
      <c r="J28" s="5"/>
      <c r="K28" s="5"/>
      <c r="L28" s="5"/>
      <c r="M28" s="6"/>
    </row>
    <row r="29" spans="1:13">
      <c r="A29" s="37"/>
      <c r="B29" s="38"/>
      <c r="C29" s="39" t="s">
        <v>8</v>
      </c>
      <c r="D29" s="40"/>
      <c r="E29" s="41"/>
      <c r="F29" s="41"/>
      <c r="G29" s="42"/>
      <c r="H29" s="5"/>
      <c r="I29" s="5"/>
      <c r="J29" s="5"/>
      <c r="K29" s="5"/>
      <c r="L29" s="5"/>
      <c r="M29" s="6"/>
    </row>
    <row r="30" spans="1:13">
      <c r="A30" s="37"/>
      <c r="B30" s="43"/>
      <c r="C30" s="52"/>
      <c r="D30" s="52" t="s">
        <v>6</v>
      </c>
      <c r="E30" s="52" t="s">
        <v>1</v>
      </c>
      <c r="F30" s="52" t="s">
        <v>46</v>
      </c>
      <c r="G30" s="44"/>
      <c r="H30" s="5"/>
      <c r="I30" s="5"/>
      <c r="J30" s="5"/>
      <c r="K30" s="5"/>
      <c r="L30" s="5"/>
      <c r="M30" s="6"/>
    </row>
    <row r="31" spans="1:13">
      <c r="A31" s="37"/>
      <c r="B31" s="45" t="s">
        <v>44</v>
      </c>
      <c r="C31" s="53" t="s">
        <v>2</v>
      </c>
      <c r="D31" s="50" t="e">
        <f>D22</f>
        <v>#DIV/0!</v>
      </c>
      <c r="E31" s="2">
        <f>E22</f>
        <v>0</v>
      </c>
      <c r="F31" s="5" t="e">
        <f>100*E31/D31</f>
        <v>#DIV/0!</v>
      </c>
      <c r="G31" s="44"/>
      <c r="H31" s="5"/>
      <c r="I31" s="5"/>
      <c r="J31" s="5"/>
      <c r="K31" s="5"/>
      <c r="L31" s="5"/>
      <c r="M31" s="6"/>
    </row>
    <row r="32" spans="1:13">
      <c r="A32" s="37"/>
      <c r="B32" s="43" t="s">
        <v>43</v>
      </c>
      <c r="C32" s="35" t="s">
        <v>17</v>
      </c>
      <c r="D32" s="51" t="e">
        <f>D22*D24*D25*(D23^2)/(4*D26^2)</f>
        <v>#DIV/0!</v>
      </c>
      <c r="E32" s="5" t="e">
        <f>J26*D32</f>
        <v>#DIV/0!</v>
      </c>
      <c r="F32" s="5" t="e">
        <f>100*E32/D32</f>
        <v>#DIV/0!</v>
      </c>
      <c r="G32" s="44"/>
      <c r="H32" s="5"/>
      <c r="I32" s="5"/>
      <c r="J32" s="5"/>
      <c r="K32" s="5"/>
      <c r="L32" s="5"/>
      <c r="M32" s="6"/>
    </row>
    <row r="33" spans="1:13" ht="15.75" thickBot="1">
      <c r="A33" s="37"/>
      <c r="B33" s="46"/>
      <c r="C33" s="47"/>
      <c r="D33" s="47"/>
      <c r="E33" s="48"/>
      <c r="F33" s="48"/>
      <c r="G33" s="49"/>
      <c r="H33" s="6"/>
      <c r="I33" s="6"/>
      <c r="J33" s="6"/>
      <c r="K33" s="6"/>
      <c r="L33" s="6"/>
      <c r="M33" s="6"/>
    </row>
    <row r="34" spans="1:13">
      <c r="A34" s="37"/>
      <c r="B34" s="36"/>
      <c r="C34" s="8"/>
      <c r="D34" s="8"/>
      <c r="E34" s="36"/>
      <c r="F34" s="36"/>
      <c r="G34" s="36"/>
      <c r="H34" s="36"/>
      <c r="I34" s="36"/>
      <c r="J34" s="36"/>
      <c r="K34" s="36"/>
      <c r="L34" s="36"/>
      <c r="M34" s="36"/>
    </row>
    <row r="36" spans="1:13">
      <c r="A36" s="54" t="s">
        <v>45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</row>
  </sheetData>
  <sheetProtection sheet="1" objects="1" scenarios="1"/>
  <mergeCells count="23">
    <mergeCell ref="F6:G6"/>
    <mergeCell ref="F7:G7"/>
    <mergeCell ref="F15:G15"/>
    <mergeCell ref="F16:G16"/>
    <mergeCell ref="I13:J13"/>
    <mergeCell ref="I14:J14"/>
    <mergeCell ref="B21:C21"/>
    <mergeCell ref="A36:M36"/>
    <mergeCell ref="F14:G14"/>
    <mergeCell ref="A1:M3"/>
    <mergeCell ref="F8:G8"/>
    <mergeCell ref="F9:G9"/>
    <mergeCell ref="F10:G10"/>
    <mergeCell ref="F11:G11"/>
    <mergeCell ref="F13:G13"/>
    <mergeCell ref="I21:J21"/>
    <mergeCell ref="I15:J15"/>
    <mergeCell ref="I16:J16"/>
    <mergeCell ref="I7:J7"/>
    <mergeCell ref="I8:J8"/>
    <mergeCell ref="I9:J9"/>
    <mergeCell ref="F5:G5"/>
    <mergeCell ref="K5:L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blackAndWhite="1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Misure</vt:lpstr>
      <vt:lpstr>Foglio2</vt:lpstr>
      <vt:lpstr>Foglio3</vt:lpstr>
      <vt:lpstr>Misure!Area_stampa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2018-02-08T17:54:37Z</cp:lastPrinted>
  <dcterms:created xsi:type="dcterms:W3CDTF">2018-01-31T22:57:29Z</dcterms:created>
  <dcterms:modified xsi:type="dcterms:W3CDTF">2018-02-09T16:47:51Z</dcterms:modified>
</cp:coreProperties>
</file>